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Y:\НРСК-СИБИРЬ\САЙТ\19г абз 3 расходы на покупку потерь\"/>
    </mc:Choice>
  </mc:AlternateContent>
  <xr:revisionPtr revIDLastSave="0" documentId="13_ncr:1_{4F026CCF-2D90-4DC3-AF28-71587C32997F}" xr6:coauthVersionLast="45" xr6:coauthVersionMax="45" xr10:uidLastSave="{00000000-0000-0000-0000-000000000000}"/>
  <bookViews>
    <workbookView xWindow="2340" yWindow="1080" windowWidth="14595" windowHeight="15120" xr2:uid="{00000000-000D-0000-FFFF-FFFF00000000}"/>
  </bookViews>
  <sheets>
    <sheet name="Расходы на покупку потерь" sheetId="1" r:id="rId1"/>
    <sheet name="корректировк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G20" i="1"/>
  <c r="F20" i="1"/>
  <c r="E20" i="1"/>
  <c r="C17" i="1" l="1"/>
  <c r="D17" i="1"/>
  <c r="E17" i="1"/>
  <c r="F17" i="1"/>
  <c r="B17" i="1"/>
  <c r="G17" i="1" s="1"/>
  <c r="D89" i="2"/>
  <c r="E89" i="2"/>
  <c r="F89" i="2"/>
  <c r="G89" i="2"/>
  <c r="C89" i="2"/>
  <c r="B89" i="2" s="1"/>
  <c r="C16" i="1" l="1"/>
  <c r="C15" i="1"/>
  <c r="D15" i="1"/>
  <c r="E15" i="1"/>
  <c r="F15" i="1"/>
  <c r="B15" i="1"/>
  <c r="C14" i="1"/>
  <c r="D14" i="1"/>
  <c r="E14" i="1"/>
  <c r="F14" i="1"/>
  <c r="B14" i="1"/>
  <c r="C13" i="1"/>
  <c r="D13" i="1"/>
  <c r="E13" i="1"/>
  <c r="F13" i="1"/>
  <c r="B13" i="1"/>
  <c r="C12" i="1"/>
  <c r="D12" i="1"/>
  <c r="E12" i="1"/>
  <c r="F12" i="1"/>
  <c r="B12" i="1"/>
  <c r="C11" i="1"/>
  <c r="D11" i="1"/>
  <c r="E11" i="1"/>
  <c r="F11" i="1"/>
  <c r="B11" i="1"/>
  <c r="C10" i="1"/>
  <c r="D10" i="1"/>
  <c r="E10" i="1"/>
  <c r="F10" i="1"/>
  <c r="B10" i="1"/>
  <c r="C9" i="1"/>
  <c r="D9" i="1"/>
  <c r="E9" i="1"/>
  <c r="F9" i="1"/>
  <c r="B9" i="1"/>
  <c r="D85" i="2"/>
  <c r="E85" i="2"/>
  <c r="D16" i="1" s="1"/>
  <c r="F85" i="2"/>
  <c r="E16" i="1" s="1"/>
  <c r="G85" i="2"/>
  <c r="F16" i="1" s="1"/>
  <c r="C85" i="2"/>
  <c r="B16" i="1" s="1"/>
  <c r="B79" i="2"/>
  <c r="D79" i="2"/>
  <c r="E79" i="2"/>
  <c r="F79" i="2"/>
  <c r="G79" i="2"/>
  <c r="C79" i="2"/>
  <c r="B74" i="2"/>
  <c r="D74" i="2"/>
  <c r="E74" i="2"/>
  <c r="F74" i="2"/>
  <c r="G74" i="2"/>
  <c r="C74" i="2"/>
  <c r="B68" i="2"/>
  <c r="D68" i="2"/>
  <c r="E68" i="2"/>
  <c r="F68" i="2"/>
  <c r="G68" i="2"/>
  <c r="C68" i="2"/>
  <c r="B59" i="2"/>
  <c r="D59" i="2"/>
  <c r="E59" i="2"/>
  <c r="F59" i="2"/>
  <c r="G59" i="2"/>
  <c r="C59" i="2"/>
  <c r="B51" i="2"/>
  <c r="D51" i="2"/>
  <c r="E51" i="2"/>
  <c r="F51" i="2"/>
  <c r="G51" i="2"/>
  <c r="C51" i="2"/>
  <c r="B44" i="2"/>
  <c r="D44" i="2"/>
  <c r="E44" i="2"/>
  <c r="F44" i="2"/>
  <c r="G44" i="2"/>
  <c r="C44" i="2"/>
  <c r="B34" i="2"/>
  <c r="D34" i="2"/>
  <c r="E34" i="2"/>
  <c r="F34" i="2"/>
  <c r="G34" i="2"/>
  <c r="C34" i="2"/>
  <c r="C8" i="1"/>
  <c r="E8" i="1"/>
  <c r="F8" i="1"/>
  <c r="D21" i="2"/>
  <c r="E21" i="2"/>
  <c r="D8" i="1" s="1"/>
  <c r="F21" i="2"/>
  <c r="G21" i="2"/>
  <c r="B85" i="2" l="1"/>
  <c r="G13" i="1"/>
  <c r="G14" i="1"/>
  <c r="G11" i="1"/>
  <c r="G16" i="1"/>
  <c r="G10" i="1"/>
  <c r="G15" i="1"/>
  <c r="G12" i="1"/>
  <c r="G9" i="1"/>
  <c r="B21" i="2"/>
  <c r="B8" i="1" l="1"/>
  <c r="C21" i="2"/>
  <c r="G8" i="1" l="1"/>
  <c r="B21" i="1" l="1"/>
</calcChain>
</file>

<file path=xl/sharedStrings.xml><?xml version="1.0" encoding="utf-8"?>
<sst xmlns="http://schemas.openxmlformats.org/spreadsheetml/2006/main" count="39" uniqueCount="29">
  <si>
    <t>Месяц</t>
  </si>
  <si>
    <t>Фактические расходы на покупку потерь, руб. без НДС</t>
  </si>
  <si>
    <t>аб. 9045</t>
  </si>
  <si>
    <t>аб. 110734</t>
  </si>
  <si>
    <t>аб. 9059</t>
  </si>
  <si>
    <t>аб. 45199</t>
  </si>
  <si>
    <t>аб. 9060</t>
  </si>
  <si>
    <t xml:space="preserve">Фактические расходы на покупку потерь за 2024г. </t>
  </si>
  <si>
    <t>для ООО «НРСК-СИБИРЬ» составили:</t>
  </si>
  <si>
    <t>Итого за 2024 год</t>
  </si>
  <si>
    <t>НРСК-Сибирь</t>
  </si>
  <si>
    <t>ПСК</t>
  </si>
  <si>
    <t>ТСП-Сиб</t>
  </si>
  <si>
    <t>Энергосети Сибири</t>
  </si>
  <si>
    <t>ЭСО</t>
  </si>
  <si>
    <t>месяц</t>
  </si>
  <si>
    <t>январь</t>
  </si>
  <si>
    <t>итоговая сумма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</si>
  <si>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</si>
  <si>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</si>
  <si>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</si>
  <si>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</si>
  <si>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</si>
  <si>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</si>
  <si>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</si>
  <si>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</si>
  <si>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Генеральный директор ____________________________  А.Ю.Кожин</t>
  </si>
  <si>
    <t>Всего по НРСК-Сибирь за месяц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</si>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</sst>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32735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32735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/>
    <xf numFmtId="4" fontId="8" fillId="0" borderId="1" xfId="0" applyNumberFormat="1" applyFont="1" applyBorder="1"/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17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1A15B203-AFF0-46E3-9453-0FFA025A5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"/>
  <sheetViews>
    <sheetView tabSelected="1" workbookViewId="0">
      <selection activeCell="D20" sqref="D20"/>
    </sheetView>
  </sheetViews>
  <sheetFormatPr defaultRowHeight="15" x14ac:dyDescent="0.25"/>
  <cols>
    <col min="1" max="1" width="11.28515625" customWidth="1"/>
    <col min="2" max="2" width="13.7109375" customWidth="1"/>
    <col min="3" max="6" width="12.140625" customWidth="1"/>
    <col min="7" max="7" width="18.85546875" customWidth="1"/>
  </cols>
  <sheetData>
    <row r="2" spans="1:7" ht="15" customHeight="1" x14ac:dyDescent="0.25">
      <c r="A2" s="29" t="s">
        <v>7</v>
      </c>
      <c r="B2" s="29"/>
      <c r="C2" s="29"/>
      <c r="D2" s="29"/>
      <c r="E2" s="29"/>
      <c r="F2" s="29"/>
      <c r="G2" s="29"/>
    </row>
    <row r="3" spans="1:7" ht="15" customHeight="1" x14ac:dyDescent="0.25">
      <c r="A3" s="29" t="s">
        <v>8</v>
      </c>
      <c r="B3" s="29"/>
      <c r="C3" s="29"/>
      <c r="D3" s="29"/>
      <c r="E3" s="29"/>
      <c r="F3" s="29"/>
      <c r="G3" s="29"/>
    </row>
    <row r="5" spans="1:7" ht="15" customHeight="1" x14ac:dyDescent="0.25">
      <c r="A5" s="36" t="s">
        <v>0</v>
      </c>
      <c r="B5" s="33" t="s">
        <v>1</v>
      </c>
      <c r="C5" s="34"/>
      <c r="D5" s="34"/>
      <c r="E5" s="34"/>
      <c r="F5" s="34"/>
      <c r="G5" s="35"/>
    </row>
    <row r="6" spans="1:7" x14ac:dyDescent="0.25">
      <c r="A6" s="37"/>
      <c r="B6" s="1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31" t="s">
        <v>27</v>
      </c>
    </row>
    <row r="7" spans="1:7" s="9" customFormat="1" ht="30" x14ac:dyDescent="0.25">
      <c r="A7" s="38"/>
      <c r="B7" s="1" t="s">
        <v>10</v>
      </c>
      <c r="C7" s="8" t="s">
        <v>13</v>
      </c>
      <c r="D7" s="8" t="s">
        <v>12</v>
      </c>
      <c r="E7" s="8" t="s">
        <v>11</v>
      </c>
      <c r="F7" s="8" t="s">
        <v>14</v>
      </c>
      <c r="G7" s="32"/>
    </row>
    <row r="8" spans="1:7" x14ac:dyDescent="0.25">
      <c r="A8" s="22">
        <v>45292</v>
      </c>
      <c r="B8" s="5">
        <f>корректировки!C21</f>
        <v>1264877.2999999998</v>
      </c>
      <c r="C8" s="5">
        <f>корректировки!D21</f>
        <v>2707268.2699999996</v>
      </c>
      <c r="D8" s="5">
        <f>корректировки!E21</f>
        <v>1408360.72</v>
      </c>
      <c r="E8" s="5">
        <f>корректировки!F21</f>
        <v>0</v>
      </c>
      <c r="F8" s="5">
        <f>корректировки!G21</f>
        <v>0</v>
      </c>
      <c r="G8" s="21">
        <f>SUM(B8:F8)</f>
        <v>5380506.2899999991</v>
      </c>
    </row>
    <row r="9" spans="1:7" x14ac:dyDescent="0.25">
      <c r="A9" s="22">
        <v>45323</v>
      </c>
      <c r="B9" s="5">
        <f>корректировки!C34</f>
        <v>958644.62</v>
      </c>
      <c r="C9" s="5">
        <f>корректировки!D34</f>
        <v>2605584.23</v>
      </c>
      <c r="D9" s="5">
        <f>корректировки!E34</f>
        <v>1058714.73</v>
      </c>
      <c r="E9" s="5">
        <f>корректировки!F34</f>
        <v>0</v>
      </c>
      <c r="F9" s="5">
        <f>корректировки!G34</f>
        <v>0</v>
      </c>
      <c r="G9" s="21">
        <f t="shared" ref="G9:G17" si="0">SUM(B9:F9)</f>
        <v>4622943.58</v>
      </c>
    </row>
    <row r="10" spans="1:7" x14ac:dyDescent="0.25">
      <c r="A10" s="22">
        <v>45352</v>
      </c>
      <c r="B10" s="5">
        <f>корректировки!C44</f>
        <v>1073106.75</v>
      </c>
      <c r="C10" s="5">
        <f>корректировки!D44</f>
        <v>3236382.21</v>
      </c>
      <c r="D10" s="5">
        <f>корректировки!E44</f>
        <v>1226083.3400000001</v>
      </c>
      <c r="E10" s="5">
        <f>корректировки!F44</f>
        <v>1218617.56</v>
      </c>
      <c r="F10" s="5">
        <f>корректировки!G44</f>
        <v>0</v>
      </c>
      <c r="G10" s="21">
        <f t="shared" si="0"/>
        <v>6754189.8599999994</v>
      </c>
    </row>
    <row r="11" spans="1:7" x14ac:dyDescent="0.25">
      <c r="A11" s="22">
        <v>45383</v>
      </c>
      <c r="B11" s="5">
        <f>корректировки!C51</f>
        <v>522168.92000000004</v>
      </c>
      <c r="C11" s="5">
        <f>корректировки!D51</f>
        <v>1332837.58</v>
      </c>
      <c r="D11" s="5">
        <f>корректировки!E51</f>
        <v>933843.1</v>
      </c>
      <c r="E11" s="5">
        <f>корректировки!F51</f>
        <v>1756744.5000000002</v>
      </c>
      <c r="F11" s="5">
        <f>корректировки!G51</f>
        <v>0</v>
      </c>
      <c r="G11" s="21">
        <f t="shared" si="0"/>
        <v>4545594.1000000006</v>
      </c>
    </row>
    <row r="12" spans="1:7" x14ac:dyDescent="0.25">
      <c r="A12" s="22">
        <v>45413</v>
      </c>
      <c r="B12" s="5">
        <f>корректировки!C59</f>
        <v>1001270.04</v>
      </c>
      <c r="C12" s="5">
        <f>корректировки!D59</f>
        <v>1943189.37</v>
      </c>
      <c r="D12" s="5">
        <f>корректировки!E59</f>
        <v>1138315.43</v>
      </c>
      <c r="E12" s="5">
        <f>корректировки!F59</f>
        <v>997960.98</v>
      </c>
      <c r="F12" s="5">
        <f>корректировки!G59</f>
        <v>0</v>
      </c>
      <c r="G12" s="21">
        <f t="shared" si="0"/>
        <v>5080735.82</v>
      </c>
    </row>
    <row r="13" spans="1:7" x14ac:dyDescent="0.25">
      <c r="A13" s="22">
        <v>45444</v>
      </c>
      <c r="B13" s="5">
        <f>корректировки!C68</f>
        <v>1276691.4200000002</v>
      </c>
      <c r="C13" s="5">
        <f>корректировки!D68</f>
        <v>1448549.67</v>
      </c>
      <c r="D13" s="5">
        <f>корректировки!E68</f>
        <v>1323395.1200000001</v>
      </c>
      <c r="E13" s="5">
        <f>корректировки!F68</f>
        <v>1637249.4100000001</v>
      </c>
      <c r="F13" s="5">
        <f>корректировки!G68</f>
        <v>298278.75</v>
      </c>
      <c r="G13" s="21">
        <f t="shared" si="0"/>
        <v>5984164.3700000001</v>
      </c>
    </row>
    <row r="14" spans="1:7" x14ac:dyDescent="0.25">
      <c r="A14" s="22">
        <v>45474</v>
      </c>
      <c r="B14" s="19">
        <f>корректировки!C74</f>
        <v>809929.35</v>
      </c>
      <c r="C14" s="19">
        <f>корректировки!D74</f>
        <v>2669451.1899999995</v>
      </c>
      <c r="D14" s="19">
        <f>корректировки!E74</f>
        <v>1363176.94</v>
      </c>
      <c r="E14" s="19">
        <f>корректировки!F74</f>
        <v>1178224.3399999999</v>
      </c>
      <c r="F14" s="19">
        <f>корректировки!G74</f>
        <v>997759.19</v>
      </c>
      <c r="G14" s="21">
        <f t="shared" si="0"/>
        <v>7018541.0099999998</v>
      </c>
    </row>
    <row r="15" spans="1:7" x14ac:dyDescent="0.25">
      <c r="A15" s="22">
        <v>45505</v>
      </c>
      <c r="B15" s="3">
        <f>корректировки!C79</f>
        <v>844764.37</v>
      </c>
      <c r="C15" s="3">
        <f>корректировки!D79</f>
        <v>1905022.6</v>
      </c>
      <c r="D15" s="3">
        <f>корректировки!E79</f>
        <v>1050377</v>
      </c>
      <c r="E15" s="3">
        <f>корректировки!F79</f>
        <v>626845.81999999995</v>
      </c>
      <c r="F15" s="3">
        <f>корректировки!G79</f>
        <v>1169969.3</v>
      </c>
      <c r="G15" s="21">
        <f t="shared" si="0"/>
        <v>5596979.0899999999</v>
      </c>
    </row>
    <row r="16" spans="1:7" x14ac:dyDescent="0.25">
      <c r="A16" s="22">
        <v>45536</v>
      </c>
      <c r="B16" s="5">
        <f>корректировки!C85</f>
        <v>533621.51</v>
      </c>
      <c r="C16" s="5">
        <f>корректировки!D85</f>
        <v>2904278.8200000003</v>
      </c>
      <c r="D16" s="5">
        <f>корректировки!E85</f>
        <v>1421972.6</v>
      </c>
      <c r="E16" s="5">
        <f>корректировки!F85</f>
        <v>749365.02</v>
      </c>
      <c r="F16" s="5">
        <f>корректировки!G85</f>
        <v>614030.54</v>
      </c>
      <c r="G16" s="21">
        <f t="shared" si="0"/>
        <v>6223268.4899999993</v>
      </c>
    </row>
    <row r="17" spans="1:7" x14ac:dyDescent="0.25">
      <c r="A17" s="22">
        <v>45566</v>
      </c>
      <c r="B17" s="1">
        <f>корректировки!C89</f>
        <v>1516159.36</v>
      </c>
      <c r="C17" s="1">
        <f>корректировки!D89</f>
        <v>3241950.46</v>
      </c>
      <c r="D17" s="1">
        <f>корректировки!E89</f>
        <v>1601716.89</v>
      </c>
      <c r="E17" s="1">
        <f>корректировки!F89</f>
        <v>3325166.08</v>
      </c>
      <c r="F17" s="1">
        <f>корректировки!G89</f>
        <v>797532.95</v>
      </c>
      <c r="G17" s="21">
        <f t="shared" si="0"/>
        <v>10482525.739999998</v>
      </c>
    </row>
    <row r="18" spans="1:7" x14ac:dyDescent="0.25">
      <c r="A18" s="22">
        <v>45597</v>
      </c>
      <c r="B18" s="1"/>
      <c r="C18" s="2"/>
      <c r="D18" s="2"/>
      <c r="E18" s="2"/>
      <c r="F18" s="2"/>
      <c r="G18" s="20"/>
    </row>
    <row r="19" spans="1:7" x14ac:dyDescent="0.25">
      <c r="A19" s="22">
        <v>45627</v>
      </c>
      <c r="B19" s="1"/>
      <c r="C19" s="2"/>
      <c r="D19" s="2"/>
      <c r="E19" s="2"/>
      <c r="F19" s="2"/>
      <c r="G19" s="20"/>
    </row>
    <row r="20" spans="1:7" x14ac:dyDescent="0.25">
      <c r="A20" s="25" t="s">
        <v>9</v>
      </c>
      <c r="B20" s="4">
        <f t="shared" ref="B20:D20" si="1">SUM(B8:B19)</f>
        <v>9801233.6399999987</v>
      </c>
      <c r="C20" s="4">
        <f t="shared" si="1"/>
        <v>23994514.400000002</v>
      </c>
      <c r="D20" s="4">
        <f t="shared" si="1"/>
        <v>12525955.869999999</v>
      </c>
      <c r="E20" s="4">
        <f>SUM(E8:E19)</f>
        <v>11490173.710000001</v>
      </c>
      <c r="F20" s="4">
        <f>SUM(F8:F19)</f>
        <v>3877570.7300000004</v>
      </c>
      <c r="G20" s="4">
        <f>SUM(G8:G19)</f>
        <v>61689448.350000009</v>
      </c>
    </row>
    <row r="21" spans="1:7" x14ac:dyDescent="0.25">
      <c r="A21" s="25"/>
      <c r="B21" s="26">
        <f>SUM(B20:F20)</f>
        <v>61689448.349999994</v>
      </c>
      <c r="C21" s="27"/>
      <c r="D21" s="27"/>
      <c r="E21" s="27"/>
      <c r="F21" s="28"/>
      <c r="G21" s="20"/>
    </row>
    <row r="24" spans="1:7" x14ac:dyDescent="0.25">
      <c r="A24" s="30" t="s">
        <v>26</v>
      </c>
      <c r="B24" s="30"/>
      <c r="C24" s="30"/>
      <c r="D24" s="30"/>
      <c r="E24" s="30"/>
      <c r="F24" s="30"/>
      <c r="G24" s="30"/>
    </row>
  </sheetData>
  <mergeCells count="8">
    <mergeCell ref="A20:A21"/>
    <mergeCell ref="B21:F21"/>
    <mergeCell ref="A2:G2"/>
    <mergeCell ref="A3:G3"/>
    <mergeCell ref="A24:G24"/>
    <mergeCell ref="G6:G7"/>
    <mergeCell ref="B5:G5"/>
    <mergeCell ref="A5:A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CAB8-D2F2-4E72-8B6F-4B308074B7D8}">
  <dimension ref="A5:G97"/>
  <sheetViews>
    <sheetView workbookViewId="0">
      <pane ySplit="6" topLeftCell="A85" activePane="bottomLeft" state="frozen"/>
      <selection pane="bottomLeft" activeCell="F14" sqref="F14"/>
    </sheetView>
  </sheetViews>
  <sheetFormatPr defaultRowHeight="15" x14ac:dyDescent="0.25"/>
  <cols>
    <col min="1" max="1" width="9.140625" style="6"/>
    <col min="2" max="2" width="16.7109375" style="6" customWidth="1"/>
    <col min="3" max="7" width="14" style="6" customWidth="1"/>
    <col min="8" max="16384" width="9.140625" style="6"/>
  </cols>
  <sheetData>
    <row r="5" spans="1:7" x14ac:dyDescent="0.25">
      <c r="A5" s="40" t="s">
        <v>15</v>
      </c>
      <c r="B5" s="39" t="s">
        <v>17</v>
      </c>
      <c r="C5" s="1" t="s">
        <v>2</v>
      </c>
      <c r="D5" s="7" t="s">
        <v>3</v>
      </c>
      <c r="E5" s="7" t="s">
        <v>4</v>
      </c>
      <c r="F5" s="7" t="s">
        <v>5</v>
      </c>
      <c r="G5" s="7" t="s">
        <v>6</v>
      </c>
    </row>
    <row r="6" spans="1:7" ht="30" x14ac:dyDescent="0.25">
      <c r="A6" s="40"/>
      <c r="B6" s="39"/>
      <c r="C6" s="1" t="s">
        <v>10</v>
      </c>
      <c r="D6" s="8" t="s">
        <v>13</v>
      </c>
      <c r="E6" s="8" t="s">
        <v>12</v>
      </c>
      <c r="F6" s="8" t="s">
        <v>11</v>
      </c>
      <c r="G6" s="8" t="s">
        <v>14</v>
      </c>
    </row>
    <row r="7" spans="1:7" x14ac:dyDescent="0.25">
      <c r="A7" s="2"/>
      <c r="B7" s="2"/>
      <c r="C7" s="10">
        <v>516568.49</v>
      </c>
      <c r="D7" s="17">
        <v>1737345.44</v>
      </c>
      <c r="E7" s="18">
        <v>1169796.8400000001</v>
      </c>
      <c r="F7" s="11"/>
      <c r="G7" s="11"/>
    </row>
    <row r="8" spans="1:7" x14ac:dyDescent="0.25">
      <c r="A8" s="2"/>
      <c r="B8" s="2"/>
      <c r="C8" s="10">
        <v>-516568.49</v>
      </c>
      <c r="D8" s="17">
        <v>-1737345.44</v>
      </c>
      <c r="E8" s="17">
        <v>-1169796.8400000001</v>
      </c>
      <c r="F8" s="11"/>
      <c r="G8" s="11"/>
    </row>
    <row r="9" spans="1:7" x14ac:dyDescent="0.25">
      <c r="A9" s="2"/>
      <c r="B9" s="2"/>
      <c r="C9" s="13">
        <v>933332.31</v>
      </c>
      <c r="D9" s="18">
        <v>2045106.25</v>
      </c>
      <c r="E9" s="17">
        <v>1408360.72</v>
      </c>
      <c r="F9" s="11"/>
      <c r="G9" s="11"/>
    </row>
    <row r="10" spans="1:7" x14ac:dyDescent="0.25">
      <c r="A10" s="2"/>
      <c r="B10" s="2"/>
      <c r="C10" s="10">
        <v>-933332.31</v>
      </c>
      <c r="D10" s="13">
        <v>311461.98</v>
      </c>
      <c r="E10" s="12"/>
      <c r="F10" s="11"/>
      <c r="G10" s="11"/>
    </row>
    <row r="11" spans="1:7" x14ac:dyDescent="0.25">
      <c r="A11" s="2"/>
      <c r="B11" s="2"/>
      <c r="C11" s="13">
        <v>967053.94</v>
      </c>
      <c r="D11" s="18">
        <v>-311461.98</v>
      </c>
      <c r="E11" s="12"/>
      <c r="F11" s="11"/>
      <c r="G11" s="11"/>
    </row>
    <row r="12" spans="1:7" x14ac:dyDescent="0.25">
      <c r="A12" s="2"/>
      <c r="B12" s="2"/>
      <c r="C12" s="10">
        <v>-967053.94</v>
      </c>
      <c r="D12" s="13">
        <v>1076565.98</v>
      </c>
      <c r="E12" s="12"/>
      <c r="F12" s="11"/>
      <c r="G12" s="11"/>
    </row>
    <row r="13" spans="1:7" x14ac:dyDescent="0.25">
      <c r="A13" s="2"/>
      <c r="B13" s="2"/>
      <c r="C13" s="13">
        <v>1045839.85</v>
      </c>
      <c r="D13" s="17">
        <v>-1076565.98</v>
      </c>
      <c r="E13" s="12"/>
      <c r="F13" s="11"/>
      <c r="G13" s="11"/>
    </row>
    <row r="14" spans="1:7" x14ac:dyDescent="0.25">
      <c r="A14" s="2"/>
      <c r="B14" s="2"/>
      <c r="C14" s="14">
        <v>-1045839.85</v>
      </c>
      <c r="D14" s="13">
        <v>669027.57999999996</v>
      </c>
      <c r="E14" s="12"/>
      <c r="F14" s="11"/>
      <c r="G14" s="11"/>
    </row>
    <row r="15" spans="1:7" x14ac:dyDescent="0.25">
      <c r="A15" s="2"/>
      <c r="B15" s="2"/>
      <c r="C15" s="10">
        <v>1182322.6599999999</v>
      </c>
      <c r="D15" s="17">
        <v>-669027.57999999996</v>
      </c>
      <c r="E15" s="12"/>
      <c r="F15" s="11"/>
      <c r="G15" s="11"/>
    </row>
    <row r="16" spans="1:7" x14ac:dyDescent="0.25">
      <c r="A16" s="2"/>
      <c r="B16" s="2"/>
      <c r="C16" s="10">
        <v>73141.33</v>
      </c>
      <c r="D16" s="17">
        <v>624517.17000000004</v>
      </c>
      <c r="E16" s="12"/>
      <c r="F16" s="11"/>
      <c r="G16" s="11"/>
    </row>
    <row r="17" spans="1:7" x14ac:dyDescent="0.25">
      <c r="A17" s="2"/>
      <c r="B17" s="2"/>
      <c r="C17" s="10">
        <v>-73141.33</v>
      </c>
      <c r="D17" s="17">
        <v>-624517.17000000004</v>
      </c>
      <c r="E17" s="12"/>
      <c r="F17" s="11"/>
      <c r="G17" s="11"/>
    </row>
    <row r="18" spans="1:7" x14ac:dyDescent="0.25">
      <c r="A18" s="2"/>
      <c r="B18" s="2"/>
      <c r="C18" s="10">
        <v>95863.41</v>
      </c>
      <c r="D18" s="17">
        <v>83964.01</v>
      </c>
      <c r="E18" s="12"/>
      <c r="F18" s="11"/>
      <c r="G18" s="11"/>
    </row>
    <row r="19" spans="1:7" x14ac:dyDescent="0.25">
      <c r="A19" s="2"/>
      <c r="B19" s="2"/>
      <c r="C19" s="10">
        <v>-95863.41</v>
      </c>
      <c r="D19" s="18">
        <v>578198.01</v>
      </c>
      <c r="E19" s="12"/>
      <c r="F19" s="11"/>
      <c r="G19" s="11"/>
    </row>
    <row r="20" spans="1:7" x14ac:dyDescent="0.25">
      <c r="A20" s="2"/>
      <c r="B20" s="2"/>
      <c r="C20" s="10">
        <v>82554.64</v>
      </c>
      <c r="D20" s="13"/>
      <c r="E20" s="12"/>
      <c r="F20" s="11"/>
      <c r="G20" s="11"/>
    </row>
    <row r="21" spans="1:7" x14ac:dyDescent="0.25">
      <c r="A21" s="15" t="s">
        <v>16</v>
      </c>
      <c r="B21" s="16">
        <f>SUM(C21:G21)</f>
        <v>5380506.2899999991</v>
      </c>
      <c r="C21" s="16">
        <f>SUM(C7:C20)</f>
        <v>1264877.2999999998</v>
      </c>
      <c r="D21" s="16">
        <f t="shared" ref="D21:G21" si="0">SUM(D7:D20)</f>
        <v>2707268.2699999996</v>
      </c>
      <c r="E21" s="16">
        <f t="shared" si="0"/>
        <v>1408360.72</v>
      </c>
      <c r="F21" s="16">
        <f t="shared" si="0"/>
        <v>0</v>
      </c>
      <c r="G21" s="16">
        <f t="shared" si="0"/>
        <v>0</v>
      </c>
    </row>
    <row r="22" spans="1:7" x14ac:dyDescent="0.25">
      <c r="A22" s="2"/>
      <c r="B22" s="2"/>
      <c r="C22" s="17">
        <v>479334.18</v>
      </c>
      <c r="D22" s="17">
        <v>1947043.83</v>
      </c>
      <c r="E22" s="18">
        <v>1168641.7</v>
      </c>
      <c r="F22" s="2"/>
      <c r="G22" s="2"/>
    </row>
    <row r="23" spans="1:7" x14ac:dyDescent="0.25">
      <c r="A23" s="2"/>
      <c r="B23" s="2"/>
      <c r="C23" s="17">
        <v>-499576.08</v>
      </c>
      <c r="D23" s="17">
        <v>192862.44</v>
      </c>
      <c r="E23" s="17">
        <v>-1168641.7</v>
      </c>
      <c r="F23" s="2"/>
      <c r="G23" s="2"/>
    </row>
    <row r="24" spans="1:7" x14ac:dyDescent="0.25">
      <c r="A24" s="2"/>
      <c r="B24" s="2"/>
      <c r="C24" s="17">
        <v>605889.06000000006</v>
      </c>
      <c r="D24" s="17">
        <v>-192862.44</v>
      </c>
      <c r="E24" s="17">
        <v>1058714.73</v>
      </c>
      <c r="F24" s="2"/>
      <c r="G24" s="2"/>
    </row>
    <row r="25" spans="1:7" x14ac:dyDescent="0.25">
      <c r="A25" s="2"/>
      <c r="B25" s="2"/>
      <c r="C25" s="17">
        <v>-605889.06000000006</v>
      </c>
      <c r="D25" s="17">
        <v>1141773.31</v>
      </c>
      <c r="E25" s="2"/>
      <c r="F25" s="2"/>
      <c r="G25" s="2"/>
    </row>
    <row r="26" spans="1:7" x14ac:dyDescent="0.25">
      <c r="A26" s="2"/>
      <c r="B26" s="2"/>
      <c r="C26" s="17">
        <v>947330.88</v>
      </c>
      <c r="D26" s="18">
        <v>-1141773.31</v>
      </c>
      <c r="E26" s="2"/>
      <c r="F26" s="2"/>
      <c r="G26" s="2"/>
    </row>
    <row r="27" spans="1:7" x14ac:dyDescent="0.25">
      <c r="A27" s="2"/>
      <c r="B27" s="2"/>
      <c r="C27" s="18">
        <v>-947330.88</v>
      </c>
      <c r="D27" s="17">
        <v>671564.08</v>
      </c>
      <c r="E27" s="2"/>
      <c r="F27" s="2"/>
      <c r="G27" s="2"/>
    </row>
    <row r="28" spans="1:7" x14ac:dyDescent="0.25">
      <c r="A28" s="2"/>
      <c r="B28" s="2"/>
      <c r="C28" s="18">
        <v>991360.42</v>
      </c>
      <c r="D28" s="18">
        <v>-671564.08</v>
      </c>
      <c r="E28" s="2"/>
      <c r="F28" s="2"/>
      <c r="G28" s="2"/>
    </row>
    <row r="29" spans="1:7" x14ac:dyDescent="0.25">
      <c r="A29" s="2"/>
      <c r="B29" s="2"/>
      <c r="C29" s="17">
        <v>-991360.42</v>
      </c>
      <c r="D29" s="17">
        <v>613977.46</v>
      </c>
      <c r="E29" s="2"/>
      <c r="F29" s="2"/>
      <c r="G29" s="2"/>
    </row>
    <row r="30" spans="1:7" x14ac:dyDescent="0.25">
      <c r="A30" s="2"/>
      <c r="B30" s="2"/>
      <c r="C30" s="17">
        <v>978886.52</v>
      </c>
      <c r="D30" s="17">
        <v>-1947043.83</v>
      </c>
      <c r="E30" s="2"/>
      <c r="F30" s="2"/>
      <c r="G30" s="2"/>
    </row>
    <row r="31" spans="1:7" x14ac:dyDescent="0.25">
      <c r="A31" s="2"/>
      <c r="B31" s="2"/>
      <c r="C31" s="2"/>
      <c r="D31" s="17">
        <v>-613977.46</v>
      </c>
      <c r="E31" s="2"/>
      <c r="F31" s="2"/>
      <c r="G31" s="2"/>
    </row>
    <row r="32" spans="1:7" x14ac:dyDescent="0.25">
      <c r="A32" s="2"/>
      <c r="B32" s="2"/>
      <c r="C32" s="2"/>
      <c r="D32" s="18">
        <v>1908999.03</v>
      </c>
      <c r="E32" s="2"/>
      <c r="F32" s="2"/>
      <c r="G32" s="2"/>
    </row>
    <row r="33" spans="1:7" x14ac:dyDescent="0.25">
      <c r="A33" s="2"/>
      <c r="B33" s="2"/>
      <c r="C33" s="2"/>
      <c r="D33" s="17">
        <v>696585.2</v>
      </c>
      <c r="E33" s="2"/>
      <c r="F33" s="2"/>
      <c r="G33" s="2"/>
    </row>
    <row r="34" spans="1:7" x14ac:dyDescent="0.25">
      <c r="A34" s="15" t="s">
        <v>18</v>
      </c>
      <c r="B34" s="16">
        <f>SUM(C34:G34)</f>
        <v>4622943.58</v>
      </c>
      <c r="C34" s="16">
        <f>SUM(C22:C33)</f>
        <v>958644.62</v>
      </c>
      <c r="D34" s="16">
        <f t="shared" ref="D34:G34" si="1">SUM(D22:D33)</f>
        <v>2605584.23</v>
      </c>
      <c r="E34" s="16">
        <f t="shared" si="1"/>
        <v>1058714.73</v>
      </c>
      <c r="F34" s="16">
        <f t="shared" si="1"/>
        <v>0</v>
      </c>
      <c r="G34" s="16">
        <f t="shared" si="1"/>
        <v>0</v>
      </c>
    </row>
    <row r="35" spans="1:7" x14ac:dyDescent="0.25">
      <c r="A35" s="2"/>
      <c r="B35" s="2"/>
      <c r="C35" s="17">
        <v>639442.04</v>
      </c>
      <c r="D35" s="17">
        <v>1796528.16</v>
      </c>
      <c r="E35" s="17">
        <v>1053148.1000000001</v>
      </c>
      <c r="F35" s="17">
        <v>643478.68000000005</v>
      </c>
      <c r="G35" s="2"/>
    </row>
    <row r="36" spans="1:7" x14ac:dyDescent="0.25">
      <c r="A36" s="2"/>
      <c r="B36" s="2"/>
      <c r="C36" s="17">
        <v>-639442.04</v>
      </c>
      <c r="D36" s="17">
        <v>1843983.3600000001</v>
      </c>
      <c r="E36" s="17">
        <v>-1053148.1000000001</v>
      </c>
      <c r="F36" s="17">
        <v>578157.12</v>
      </c>
      <c r="G36" s="2"/>
    </row>
    <row r="37" spans="1:7" x14ac:dyDescent="0.25">
      <c r="A37" s="2"/>
      <c r="B37" s="2"/>
      <c r="C37" s="17">
        <v>722933.47</v>
      </c>
      <c r="D37" s="17">
        <v>-1843983.3600000001</v>
      </c>
      <c r="E37" s="17">
        <v>1061019</v>
      </c>
      <c r="F37" s="17">
        <v>-578157.12</v>
      </c>
      <c r="G37" s="2"/>
    </row>
    <row r="38" spans="1:7" x14ac:dyDescent="0.25">
      <c r="A38" s="2"/>
      <c r="B38" s="2"/>
      <c r="C38" s="17">
        <v>-722933.47</v>
      </c>
      <c r="D38" s="17">
        <v>1484389.44</v>
      </c>
      <c r="E38" s="17">
        <v>-1061019</v>
      </c>
      <c r="F38" s="17">
        <v>575138.88</v>
      </c>
      <c r="G38" s="2"/>
    </row>
    <row r="39" spans="1:7" x14ac:dyDescent="0.25">
      <c r="A39" s="2"/>
      <c r="B39" s="2"/>
      <c r="C39" s="17">
        <v>1042083.37</v>
      </c>
      <c r="D39" s="17">
        <v>-1484389.44</v>
      </c>
      <c r="E39" s="17">
        <v>1226083.3400000001</v>
      </c>
      <c r="F39" s="2"/>
      <c r="G39" s="2"/>
    </row>
    <row r="40" spans="1:7" x14ac:dyDescent="0.25">
      <c r="A40" s="2"/>
      <c r="B40" s="2"/>
      <c r="C40" s="17">
        <v>-1042083.37</v>
      </c>
      <c r="D40" s="17">
        <v>1437505.92</v>
      </c>
      <c r="E40" s="2"/>
      <c r="F40" s="2"/>
      <c r="G40" s="2"/>
    </row>
    <row r="41" spans="1:7" x14ac:dyDescent="0.25">
      <c r="A41" s="2"/>
      <c r="B41" s="2"/>
      <c r="C41" s="18">
        <v>1083622.54</v>
      </c>
      <c r="D41" s="17">
        <v>-1437505.92</v>
      </c>
      <c r="E41" s="2"/>
      <c r="F41" s="2"/>
      <c r="G41" s="2"/>
    </row>
    <row r="42" spans="1:7" x14ac:dyDescent="0.25">
      <c r="A42" s="2"/>
      <c r="B42" s="2"/>
      <c r="C42" s="17">
        <v>-1083622.54</v>
      </c>
      <c r="D42" s="17">
        <v>816940.8</v>
      </c>
      <c r="E42" s="2"/>
      <c r="F42" s="2"/>
      <c r="G42" s="2"/>
    </row>
    <row r="43" spans="1:7" x14ac:dyDescent="0.25">
      <c r="A43" s="2"/>
      <c r="B43" s="2"/>
      <c r="C43" s="17">
        <v>1073106.75</v>
      </c>
      <c r="D43" s="18">
        <v>622913.25</v>
      </c>
      <c r="E43" s="2"/>
      <c r="F43" s="2"/>
      <c r="G43" s="2"/>
    </row>
    <row r="44" spans="1:7" x14ac:dyDescent="0.25">
      <c r="A44" s="15" t="s">
        <v>19</v>
      </c>
      <c r="B44" s="16">
        <f>SUM(C44:G44)</f>
        <v>6754189.8599999994</v>
      </c>
      <c r="C44" s="16">
        <f>SUM(C35:C43)</f>
        <v>1073106.75</v>
      </c>
      <c r="D44" s="16">
        <f t="shared" ref="D44:G44" si="2">SUM(D35:D43)</f>
        <v>3236382.21</v>
      </c>
      <c r="E44" s="16">
        <f t="shared" si="2"/>
        <v>1226083.3400000001</v>
      </c>
      <c r="F44" s="16">
        <f t="shared" si="2"/>
        <v>1218617.56</v>
      </c>
      <c r="G44" s="16">
        <f t="shared" si="2"/>
        <v>0</v>
      </c>
    </row>
    <row r="45" spans="1:7" x14ac:dyDescent="0.25">
      <c r="A45" s="2"/>
      <c r="B45" s="2"/>
      <c r="C45" s="18">
        <v>325046.26</v>
      </c>
      <c r="D45" s="18">
        <v>1364531.34</v>
      </c>
      <c r="E45" s="17">
        <v>774271.05</v>
      </c>
      <c r="F45" s="17">
        <v>644351.38</v>
      </c>
      <c r="G45" s="2"/>
    </row>
    <row r="46" spans="1:7" x14ac:dyDescent="0.25">
      <c r="A46" s="2"/>
      <c r="B46" s="2"/>
      <c r="C46" s="17">
        <v>-325046.26</v>
      </c>
      <c r="D46" s="18">
        <v>-1364531.34</v>
      </c>
      <c r="E46" s="17">
        <v>-774271.05</v>
      </c>
      <c r="F46" s="17">
        <v>1114492.49</v>
      </c>
      <c r="G46" s="2"/>
    </row>
    <row r="47" spans="1:7" x14ac:dyDescent="0.25">
      <c r="A47" s="2"/>
      <c r="B47" s="2"/>
      <c r="C47" s="17">
        <v>532376.93000000005</v>
      </c>
      <c r="D47" s="17">
        <v>1320676.02</v>
      </c>
      <c r="E47" s="17">
        <v>933843.1</v>
      </c>
      <c r="F47" s="17">
        <v>-1114492.49</v>
      </c>
      <c r="G47" s="2"/>
    </row>
    <row r="48" spans="1:7" x14ac:dyDescent="0.25">
      <c r="A48" s="2"/>
      <c r="B48" s="2"/>
      <c r="C48" s="18">
        <v>-572217.89</v>
      </c>
      <c r="D48" s="17">
        <v>-1320676.02</v>
      </c>
      <c r="E48" s="2"/>
      <c r="F48" s="17">
        <v>1112393.1200000001</v>
      </c>
      <c r="G48" s="2"/>
    </row>
    <row r="49" spans="1:7" x14ac:dyDescent="0.25">
      <c r="A49" s="2"/>
      <c r="B49" s="2"/>
      <c r="C49" s="17">
        <v>562009.88</v>
      </c>
      <c r="D49" s="18">
        <v>773049.53</v>
      </c>
      <c r="E49" s="2"/>
      <c r="F49" s="2"/>
      <c r="G49" s="2"/>
    </row>
    <row r="50" spans="1:7" x14ac:dyDescent="0.25">
      <c r="A50" s="2"/>
      <c r="B50" s="2"/>
      <c r="C50" s="2"/>
      <c r="D50" s="17">
        <v>559788.05000000005</v>
      </c>
      <c r="E50" s="2"/>
      <c r="F50" s="2"/>
      <c r="G50" s="2"/>
    </row>
    <row r="51" spans="1:7" x14ac:dyDescent="0.25">
      <c r="A51" s="15" t="s">
        <v>20</v>
      </c>
      <c r="B51" s="16">
        <f>SUM(C51:G51)</f>
        <v>4545594.1000000006</v>
      </c>
      <c r="C51" s="16">
        <f>SUM(C45:C50)</f>
        <v>522168.92000000004</v>
      </c>
      <c r="D51" s="16">
        <f t="shared" ref="D51:G51" si="3">SUM(D45:D50)</f>
        <v>1332837.58</v>
      </c>
      <c r="E51" s="16">
        <f t="shared" si="3"/>
        <v>933843.1</v>
      </c>
      <c r="F51" s="16">
        <f t="shared" si="3"/>
        <v>1756744.5000000002</v>
      </c>
      <c r="G51" s="16">
        <f t="shared" si="3"/>
        <v>0</v>
      </c>
    </row>
    <row r="52" spans="1:7" x14ac:dyDescent="0.25">
      <c r="A52" s="2"/>
      <c r="B52" s="2"/>
      <c r="C52" s="17">
        <v>833648.46</v>
      </c>
      <c r="D52" s="17">
        <v>1531455</v>
      </c>
      <c r="E52" s="17">
        <v>1138315.43</v>
      </c>
      <c r="F52" s="17">
        <v>613904.5</v>
      </c>
      <c r="G52" s="2"/>
    </row>
    <row r="53" spans="1:7" x14ac:dyDescent="0.25">
      <c r="A53" s="2"/>
      <c r="B53" s="2"/>
      <c r="C53" s="18">
        <v>-833648.46</v>
      </c>
      <c r="D53" s="17">
        <v>761479.24</v>
      </c>
      <c r="E53" s="17"/>
      <c r="F53" s="17">
        <v>387692.64</v>
      </c>
      <c r="G53" s="2"/>
    </row>
    <row r="54" spans="1:7" x14ac:dyDescent="0.25">
      <c r="A54" s="2"/>
      <c r="B54" s="2"/>
      <c r="C54" s="17">
        <v>954961.38</v>
      </c>
      <c r="D54" s="17">
        <v>-1531455</v>
      </c>
      <c r="E54" s="17"/>
      <c r="F54" s="17">
        <v>-387692.64</v>
      </c>
      <c r="G54" s="2"/>
    </row>
    <row r="55" spans="1:7" x14ac:dyDescent="0.25">
      <c r="A55" s="2"/>
      <c r="B55" s="2"/>
      <c r="C55" s="17">
        <v>-954961.38</v>
      </c>
      <c r="D55" s="17">
        <v>-761479.24</v>
      </c>
      <c r="E55" s="2"/>
      <c r="F55" s="17">
        <v>384056.48</v>
      </c>
      <c r="G55" s="2"/>
    </row>
    <row r="56" spans="1:7" x14ac:dyDescent="0.25">
      <c r="A56" s="2"/>
      <c r="B56" s="2"/>
      <c r="C56" s="17">
        <v>1012236.21</v>
      </c>
      <c r="D56" s="17">
        <v>1464652.88</v>
      </c>
      <c r="E56" s="2"/>
      <c r="F56" s="2"/>
      <c r="G56" s="2"/>
    </row>
    <row r="57" spans="1:7" x14ac:dyDescent="0.25">
      <c r="A57" s="2"/>
      <c r="B57" s="2"/>
      <c r="C57" s="17">
        <v>-1012236.21</v>
      </c>
      <c r="D57" s="17">
        <v>478536.49</v>
      </c>
      <c r="E57" s="2"/>
      <c r="F57" s="2"/>
      <c r="G57" s="2"/>
    </row>
    <row r="58" spans="1:7" x14ac:dyDescent="0.25">
      <c r="A58" s="2"/>
      <c r="B58" s="2"/>
      <c r="C58" s="17">
        <v>1001270.04</v>
      </c>
      <c r="D58" s="2"/>
      <c r="E58" s="2"/>
      <c r="F58" s="2"/>
      <c r="G58" s="2"/>
    </row>
    <row r="59" spans="1:7" x14ac:dyDescent="0.25">
      <c r="A59" s="15" t="s">
        <v>21</v>
      </c>
      <c r="B59" s="16">
        <f>SUM(C59:G59)</f>
        <v>5080735.82</v>
      </c>
      <c r="C59" s="16">
        <f>SUM(C52:C58)</f>
        <v>1001270.04</v>
      </c>
      <c r="D59" s="16">
        <f t="shared" ref="D59:G59" si="4">SUM(D52:D58)</f>
        <v>1943189.37</v>
      </c>
      <c r="E59" s="16">
        <f t="shared" si="4"/>
        <v>1138315.43</v>
      </c>
      <c r="F59" s="16">
        <f t="shared" si="4"/>
        <v>997960.98</v>
      </c>
      <c r="G59" s="16">
        <f t="shared" si="4"/>
        <v>0</v>
      </c>
    </row>
    <row r="60" spans="1:7" x14ac:dyDescent="0.25">
      <c r="A60" s="2"/>
      <c r="B60" s="2"/>
      <c r="C60" s="17">
        <v>1118342.6000000001</v>
      </c>
      <c r="D60" s="17">
        <v>1614379.52</v>
      </c>
      <c r="E60" s="17">
        <v>1323395.1200000001</v>
      </c>
      <c r="F60" s="18">
        <v>616989.11</v>
      </c>
      <c r="G60" s="17">
        <v>298278.75</v>
      </c>
    </row>
    <row r="61" spans="1:7" x14ac:dyDescent="0.25">
      <c r="A61" s="2"/>
      <c r="B61" s="2"/>
      <c r="C61" s="17">
        <v>62212.71</v>
      </c>
      <c r="D61" s="17">
        <v>325728.21000000002</v>
      </c>
      <c r="E61" s="2"/>
      <c r="F61" s="17">
        <v>994922.16</v>
      </c>
      <c r="G61" s="2"/>
    </row>
    <row r="62" spans="1:7" x14ac:dyDescent="0.25">
      <c r="A62" s="2"/>
      <c r="B62" s="2"/>
      <c r="C62" s="17">
        <v>-62212.71</v>
      </c>
      <c r="D62" s="17">
        <v>-1614379.52</v>
      </c>
      <c r="E62" s="2"/>
      <c r="F62" s="18">
        <v>-994922.16</v>
      </c>
      <c r="G62" s="2"/>
    </row>
    <row r="63" spans="1:7" x14ac:dyDescent="0.25">
      <c r="A63" s="2"/>
      <c r="B63" s="2"/>
      <c r="C63" s="18">
        <v>171163.1</v>
      </c>
      <c r="D63" s="17">
        <v>-325728.21000000002</v>
      </c>
      <c r="E63" s="2"/>
      <c r="F63" s="18">
        <v>1020260.3</v>
      </c>
      <c r="G63" s="2"/>
    </row>
    <row r="64" spans="1:7" x14ac:dyDescent="0.25">
      <c r="A64" s="2"/>
      <c r="B64" s="2"/>
      <c r="C64" s="18">
        <v>-171163.1</v>
      </c>
      <c r="D64" s="18">
        <v>953775.84</v>
      </c>
      <c r="E64" s="2"/>
      <c r="F64" s="2"/>
      <c r="G64" s="2"/>
    </row>
    <row r="65" spans="1:7" x14ac:dyDescent="0.25">
      <c r="A65" s="2"/>
      <c r="B65" s="2"/>
      <c r="C65" s="17">
        <v>158348.82</v>
      </c>
      <c r="D65" s="17">
        <v>499170.64</v>
      </c>
      <c r="E65" s="2"/>
      <c r="F65" s="2"/>
      <c r="G65" s="2"/>
    </row>
    <row r="66" spans="1:7" x14ac:dyDescent="0.25">
      <c r="A66" s="2"/>
      <c r="B66" s="2"/>
      <c r="C66" s="2"/>
      <c r="D66" s="17">
        <v>-953775.84</v>
      </c>
      <c r="E66" s="2"/>
      <c r="F66" s="2"/>
      <c r="G66" s="2"/>
    </row>
    <row r="67" spans="1:7" x14ac:dyDescent="0.25">
      <c r="A67" s="2"/>
      <c r="B67" s="2"/>
      <c r="C67" s="2"/>
      <c r="D67" s="17">
        <v>949379.03</v>
      </c>
      <c r="E67" s="2"/>
      <c r="F67" s="2"/>
      <c r="G67" s="2"/>
    </row>
    <row r="68" spans="1:7" x14ac:dyDescent="0.25">
      <c r="A68" s="15" t="s">
        <v>22</v>
      </c>
      <c r="B68" s="16">
        <f>SUM(C68:G68)</f>
        <v>5984164.3700000001</v>
      </c>
      <c r="C68" s="16">
        <f>SUM(C60:C67)</f>
        <v>1276691.4200000002</v>
      </c>
      <c r="D68" s="16">
        <f t="shared" ref="D68:G68" si="5">SUM(D60:D67)</f>
        <v>1448549.67</v>
      </c>
      <c r="E68" s="16">
        <f t="shared" si="5"/>
        <v>1323395.1200000001</v>
      </c>
      <c r="F68" s="16">
        <f t="shared" si="5"/>
        <v>1637249.4100000001</v>
      </c>
      <c r="G68" s="16">
        <f t="shared" si="5"/>
        <v>298278.75</v>
      </c>
    </row>
    <row r="69" spans="1:7" x14ac:dyDescent="0.25">
      <c r="A69" s="2"/>
      <c r="B69" s="2"/>
      <c r="C69" s="17">
        <v>821914.6</v>
      </c>
      <c r="D69" s="17">
        <v>1664095.18</v>
      </c>
      <c r="E69" s="17">
        <v>1279889.73</v>
      </c>
      <c r="F69" s="17">
        <v>683483.44</v>
      </c>
      <c r="G69" s="17">
        <v>997759.19</v>
      </c>
    </row>
    <row r="70" spans="1:7" x14ac:dyDescent="0.25">
      <c r="A70" s="2"/>
      <c r="B70" s="2"/>
      <c r="C70" s="17">
        <v>-821914.6</v>
      </c>
      <c r="D70" s="17">
        <v>437336.45</v>
      </c>
      <c r="E70" s="17">
        <v>-1279889.73</v>
      </c>
      <c r="F70" s="17">
        <v>482620.26</v>
      </c>
      <c r="G70" s="2"/>
    </row>
    <row r="71" spans="1:7" x14ac:dyDescent="0.25">
      <c r="A71" s="2"/>
      <c r="B71" s="2"/>
      <c r="C71" s="17">
        <v>809196.1</v>
      </c>
      <c r="D71" s="18">
        <v>572572.98</v>
      </c>
      <c r="E71" s="17">
        <v>1363176.94</v>
      </c>
      <c r="F71" s="17">
        <v>-482620.26</v>
      </c>
      <c r="G71" s="2"/>
    </row>
    <row r="72" spans="1:7" x14ac:dyDescent="0.25">
      <c r="A72" s="2"/>
      <c r="B72" s="2"/>
      <c r="C72" s="17">
        <v>-809196.1</v>
      </c>
      <c r="D72" s="17">
        <v>-437336.45</v>
      </c>
      <c r="E72" s="2"/>
      <c r="F72" s="17">
        <v>494740.9</v>
      </c>
      <c r="G72" s="2"/>
    </row>
    <row r="73" spans="1:7" x14ac:dyDescent="0.25">
      <c r="A73" s="2"/>
      <c r="B73" s="2"/>
      <c r="C73" s="17">
        <v>809929.35</v>
      </c>
      <c r="D73" s="17">
        <v>432783.03</v>
      </c>
      <c r="E73" s="2"/>
      <c r="F73" s="2"/>
      <c r="G73" s="2"/>
    </row>
    <row r="74" spans="1:7" x14ac:dyDescent="0.25">
      <c r="A74" s="15" t="s">
        <v>23</v>
      </c>
      <c r="B74" s="16">
        <f>SUM(C74:G74)</f>
        <v>7018541.0099999998</v>
      </c>
      <c r="C74" s="16">
        <f>SUM(C69:C73)</f>
        <v>809929.35</v>
      </c>
      <c r="D74" s="16">
        <f t="shared" ref="D74:G74" si="6">SUM(D69:D73)</f>
        <v>2669451.1899999995</v>
      </c>
      <c r="E74" s="16">
        <f t="shared" si="6"/>
        <v>1363176.94</v>
      </c>
      <c r="F74" s="16">
        <f t="shared" si="6"/>
        <v>1178224.3399999999</v>
      </c>
      <c r="G74" s="16">
        <f t="shared" si="6"/>
        <v>997759.19</v>
      </c>
    </row>
    <row r="75" spans="1:7" x14ac:dyDescent="0.25">
      <c r="A75" s="2"/>
      <c r="B75" s="2"/>
      <c r="C75" s="17">
        <v>846150.36</v>
      </c>
      <c r="D75" s="17">
        <v>1467689.22</v>
      </c>
      <c r="E75" s="17">
        <v>1050377</v>
      </c>
      <c r="F75" s="18">
        <v>626845.81999999995</v>
      </c>
      <c r="G75" s="17">
        <v>1084192.77</v>
      </c>
    </row>
    <row r="76" spans="1:7" x14ac:dyDescent="0.25">
      <c r="A76" s="2"/>
      <c r="B76" s="2"/>
      <c r="C76" s="17">
        <v>-846150.36</v>
      </c>
      <c r="D76" s="17">
        <v>437300.38</v>
      </c>
      <c r="E76" s="2"/>
      <c r="F76" s="2"/>
      <c r="G76" s="17">
        <v>85776.53</v>
      </c>
    </row>
    <row r="77" spans="1:7" x14ac:dyDescent="0.25">
      <c r="A77" s="2"/>
      <c r="B77" s="2"/>
      <c r="C77" s="17">
        <v>844764.37</v>
      </c>
      <c r="D77" s="18">
        <v>-1467689.22</v>
      </c>
      <c r="E77" s="2"/>
      <c r="F77" s="2"/>
      <c r="G77" s="2"/>
    </row>
    <row r="78" spans="1:7" x14ac:dyDescent="0.25">
      <c r="A78" s="2"/>
      <c r="B78" s="2"/>
      <c r="C78" s="2"/>
      <c r="D78" s="17">
        <v>1467722.22</v>
      </c>
      <c r="E78" s="2"/>
      <c r="F78" s="2"/>
      <c r="G78" s="2"/>
    </row>
    <row r="79" spans="1:7" x14ac:dyDescent="0.25">
      <c r="A79" s="15" t="s">
        <v>24</v>
      </c>
      <c r="B79" s="16">
        <f>SUM(C79:G79)</f>
        <v>5596979.0899999999</v>
      </c>
      <c r="C79" s="16">
        <f>SUM(C75:C78)</f>
        <v>844764.37</v>
      </c>
      <c r="D79" s="16">
        <f t="shared" ref="D79:G79" si="7">SUM(D75:D78)</f>
        <v>1905022.6</v>
      </c>
      <c r="E79" s="16">
        <f t="shared" si="7"/>
        <v>1050377</v>
      </c>
      <c r="F79" s="16">
        <f t="shared" si="7"/>
        <v>626845.81999999995</v>
      </c>
      <c r="G79" s="16">
        <f t="shared" si="7"/>
        <v>1169969.3</v>
      </c>
    </row>
    <row r="80" spans="1:7" x14ac:dyDescent="0.25">
      <c r="A80" s="2"/>
      <c r="B80" s="2"/>
      <c r="C80" s="17">
        <v>533621.51</v>
      </c>
      <c r="D80" s="17">
        <v>1758288.28</v>
      </c>
      <c r="E80" s="17">
        <v>1421972.6</v>
      </c>
      <c r="F80" s="17">
        <v>749365.02</v>
      </c>
      <c r="G80" s="17">
        <v>614030.54</v>
      </c>
    </row>
    <row r="81" spans="1:7" x14ac:dyDescent="0.25">
      <c r="A81" s="2"/>
      <c r="B81" s="2"/>
      <c r="C81" s="2"/>
      <c r="D81" s="17">
        <v>873918.55</v>
      </c>
      <c r="E81" s="2"/>
      <c r="F81" s="17">
        <v>517217.7</v>
      </c>
      <c r="G81" s="2"/>
    </row>
    <row r="82" spans="1:7" x14ac:dyDescent="0.25">
      <c r="A82" s="2"/>
      <c r="B82" s="2"/>
      <c r="C82" s="2"/>
      <c r="D82" s="18">
        <v>272071.99</v>
      </c>
      <c r="E82" s="2"/>
      <c r="F82" s="23">
        <v>-517217.7</v>
      </c>
      <c r="G82" s="2"/>
    </row>
    <row r="83" spans="1:7" x14ac:dyDescent="0.25">
      <c r="A83" s="2"/>
      <c r="B83" s="2"/>
      <c r="C83" s="2"/>
      <c r="D83" s="18"/>
      <c r="E83" s="2"/>
      <c r="F83" s="23">
        <v>540415.34</v>
      </c>
      <c r="G83" s="2"/>
    </row>
    <row r="84" spans="1:7" x14ac:dyDescent="0.25">
      <c r="A84" s="2"/>
      <c r="B84" s="2"/>
      <c r="C84" s="2"/>
      <c r="D84" s="18"/>
      <c r="E84" s="2"/>
      <c r="F84" s="2"/>
      <c r="G84" s="2"/>
    </row>
    <row r="85" spans="1:7" x14ac:dyDescent="0.25">
      <c r="A85" s="15" t="s">
        <v>25</v>
      </c>
      <c r="B85" s="16">
        <f>SUM(C85:G85)</f>
        <v>6223268.4899999993</v>
      </c>
      <c r="C85" s="16">
        <f>SUM(C80:C82)</f>
        <v>533621.51</v>
      </c>
      <c r="D85" s="16">
        <f t="shared" ref="D85:G85" si="8">SUM(D80:D82)</f>
        <v>2904278.8200000003</v>
      </c>
      <c r="E85" s="16">
        <f t="shared" si="8"/>
        <v>1421972.6</v>
      </c>
      <c r="F85" s="16">
        <f t="shared" si="8"/>
        <v>749365.02</v>
      </c>
      <c r="G85" s="16">
        <f t="shared" si="8"/>
        <v>614030.54</v>
      </c>
    </row>
    <row r="86" spans="1:7" x14ac:dyDescent="0.25">
      <c r="A86" s="2"/>
      <c r="B86" s="16"/>
      <c r="C86" s="23">
        <v>1287682.77</v>
      </c>
      <c r="D86" s="23">
        <v>2060188.8</v>
      </c>
      <c r="E86" s="23">
        <v>1601716.89</v>
      </c>
      <c r="F86" s="23">
        <v>749365.02</v>
      </c>
      <c r="G86" s="23">
        <v>797532.95</v>
      </c>
    </row>
    <row r="87" spans="1:7" x14ac:dyDescent="0.25">
      <c r="A87" s="2"/>
      <c r="B87" s="16"/>
      <c r="C87" s="24">
        <v>228476.59</v>
      </c>
      <c r="D87" s="23">
        <v>1181761.6599999999</v>
      </c>
      <c r="E87" s="2"/>
      <c r="F87" s="23">
        <v>2575801.06</v>
      </c>
      <c r="G87" s="2"/>
    </row>
    <row r="88" spans="1:7" x14ac:dyDescent="0.25">
      <c r="A88" s="2"/>
      <c r="B88" s="16"/>
      <c r="C88" s="2"/>
      <c r="D88" s="2"/>
      <c r="E88" s="2"/>
      <c r="F88" s="2"/>
      <c r="G88" s="2"/>
    </row>
    <row r="89" spans="1:7" x14ac:dyDescent="0.25">
      <c r="A89" s="15" t="s">
        <v>28</v>
      </c>
      <c r="B89" s="16">
        <f>SUM(C89:G89)</f>
        <v>10482525.739999998</v>
      </c>
      <c r="C89" s="15">
        <f>SUM(C86:C88)</f>
        <v>1516159.36</v>
      </c>
      <c r="D89" s="15">
        <f t="shared" ref="D89:G89" si="9">SUM(D86:D88)</f>
        <v>3241950.46</v>
      </c>
      <c r="E89" s="15">
        <f t="shared" si="9"/>
        <v>1601716.89</v>
      </c>
      <c r="F89" s="15">
        <f t="shared" si="9"/>
        <v>3325166.08</v>
      </c>
      <c r="G89" s="15">
        <f t="shared" si="9"/>
        <v>797532.95</v>
      </c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</sheetData>
  <mergeCells count="2"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 на покупку потерь</vt:lpstr>
      <vt:lpstr>корректировки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2024-11-12T01:36:34Z</dcterms:modified>
</cp:coreProperties>
</file>